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enjamin\Documents\Moreton Hall Ladz Documents\Summer Sixes\2015\Ladz Academy\"/>
    </mc:Choice>
  </mc:AlternateContent>
  <bookViews>
    <workbookView xWindow="0" yWindow="0" windowWidth="19440" windowHeight="7755" tabRatio="843"/>
  </bookViews>
  <sheets>
    <sheet name="Team Stat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R8" i="1" s="1"/>
  <c r="J8" i="1"/>
  <c r="C12" i="1"/>
  <c r="R12" i="1" s="1"/>
  <c r="J12" i="1"/>
  <c r="K12" i="1" l="1"/>
  <c r="K8" i="1"/>
  <c r="C11" i="1"/>
  <c r="R11" i="1" s="1"/>
  <c r="J11" i="1"/>
  <c r="K11" i="1" l="1"/>
  <c r="C5" i="1"/>
  <c r="C7" i="1"/>
  <c r="C10" i="1"/>
  <c r="C9" i="1"/>
  <c r="C4" i="1"/>
  <c r="C13" i="1"/>
  <c r="C6" i="1"/>
  <c r="R6" i="1" l="1"/>
  <c r="J6" i="1"/>
  <c r="K6" i="1" s="1"/>
  <c r="J7" i="1"/>
  <c r="R9" i="1"/>
  <c r="J9" i="1"/>
  <c r="R5" i="1"/>
  <c r="J5" i="1"/>
  <c r="R10" i="1"/>
  <c r="J10" i="1"/>
  <c r="R4" i="1"/>
  <c r="J4" i="1"/>
  <c r="R13" i="1"/>
  <c r="J13" i="1"/>
  <c r="K13" i="1" l="1"/>
  <c r="K4" i="1"/>
  <c r="K10" i="1"/>
  <c r="K9" i="1"/>
  <c r="K7" i="1"/>
  <c r="R7" i="1"/>
  <c r="K5" i="1"/>
</calcChain>
</file>

<file path=xl/sharedStrings.xml><?xml version="1.0" encoding="utf-8"?>
<sst xmlns="http://schemas.openxmlformats.org/spreadsheetml/2006/main" count="28" uniqueCount="28">
  <si>
    <t>Players Name</t>
  </si>
  <si>
    <t>Francis, Benjamin</t>
  </si>
  <si>
    <t>Francis, Kevin</t>
  </si>
  <si>
    <t>Bishop, George</t>
  </si>
  <si>
    <t>Hurrell, Brandon</t>
  </si>
  <si>
    <t>Games Played</t>
  </si>
  <si>
    <t>Games Won</t>
  </si>
  <si>
    <t>Games Lost</t>
  </si>
  <si>
    <t>Legs Won</t>
  </si>
  <si>
    <t>Legs Lost</t>
  </si>
  <si>
    <t>Highest Out</t>
  </si>
  <si>
    <t>106+</t>
  </si>
  <si>
    <t>Singles Games</t>
  </si>
  <si>
    <t>Doubles Games</t>
  </si>
  <si>
    <t>Legs Difference</t>
  </si>
  <si>
    <t>Legs diff/Games Played</t>
  </si>
  <si>
    <t>106+ Average</t>
  </si>
  <si>
    <t>180</t>
  </si>
  <si>
    <t>Smith, Morgan</t>
  </si>
  <si>
    <t>Baker, Jasper</t>
  </si>
  <si>
    <t>Minimum Darts Out</t>
  </si>
  <si>
    <t>&lt;18 Dart Leg</t>
  </si>
  <si>
    <t>Baker, Neville</t>
  </si>
  <si>
    <t>136+</t>
  </si>
  <si>
    <t>Amps, Ryan</t>
  </si>
  <si>
    <t>Bevan, Kurtis</t>
  </si>
  <si>
    <t>Waspe, Kevin</t>
  </si>
  <si>
    <t>Last Updated: 19.09.15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</si>
</sst>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0" xfId="0" applyBorder="1"/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4" borderId="3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" fontId="1" fillId="4" borderId="1" xfId="1" applyNumberForma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4" borderId="3" xfId="2" applyFont="1" applyFill="1" applyBorder="1" applyAlignment="1">
      <alignment horizontal="center"/>
    </xf>
    <xf numFmtId="1" fontId="1" fillId="4" borderId="3" xfId="1" applyNumberFormat="1" applyFill="1" applyBorder="1" applyAlignment="1">
      <alignment horizontal="center" vertical="center"/>
    </xf>
    <xf numFmtId="2" fontId="1" fillId="4" borderId="3" xfId="1" applyNumberFormat="1" applyFill="1" applyBorder="1" applyAlignment="1">
      <alignment horizontal="center" vertical="center"/>
    </xf>
    <xf numFmtId="9" fontId="1" fillId="4" borderId="3" xfId="3" applyFill="1" applyBorder="1" applyAlignment="1">
      <alignment horizontal="center" vertical="center"/>
    </xf>
    <xf numFmtId="2" fontId="1" fillId="4" borderId="1" xfId="1" applyNumberFormat="1" applyFill="1" applyBorder="1" applyAlignment="1">
      <alignment horizontal="center" vertical="center"/>
    </xf>
    <xf numFmtId="9" fontId="1" fillId="4" borderId="1" xfId="3" applyFill="1" applyBorder="1" applyAlignment="1">
      <alignment horizontal="center" vertical="center"/>
    </xf>
    <xf numFmtId="1" fontId="0" fillId="4" borderId="3" xfId="1" applyNumberFormat="1" applyFont="1" applyFill="1" applyBorder="1" applyAlignment="1">
      <alignment horizontal="center" vertical="center"/>
    </xf>
  </cellXfs>
  <cellStyles count="4">
    <cellStyle name="40% - Accent5" xfId="1" builtinId="47"/>
    <cellStyle name="40% - Accent6" xfId="2" builtinId="51"/>
    <cellStyle name="Normal" xfId="0" builtinId="0"/>
    <cellStyle name="Percent" xfId="3" builtinId="5"/>
  </cellStyles>
  <dxfs count="22">
    <dxf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numFmt numFmtId="1" formatCode="0"/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numFmt numFmtId="1" formatCode="0"/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numFmt numFmtId="1" formatCode="0"/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" formatCode="0"/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" formatCode="0"/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</dxf>
    <dxf>
      <numFmt numFmtId="1" formatCode="0"/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</dxf>
    <dxf>
      <numFmt numFmtId="2" formatCode="0.00"/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" formatCode="0"/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" formatCode="0"/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" formatCode="0"/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" formatCode="0"/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" formatCode="0"/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" formatCode="0"/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numFmt numFmtId="1" formatCode="0"/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" formatCode="0"/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0"/>
    </c:view3D>
    <c:floor>
      <c:thickness val="0"/>
      <c:spPr>
        <a:solidFill>
          <a:schemeClr val="accent1">
            <a:alpha val="30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'Team Stats'!$C$3</c:f>
              <c:strCache>
                <c:ptCount val="1"/>
                <c:pt idx="0">
                  <c:v>Games Played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'Team Stats'!$B$4:$B$13</c:f>
              <c:strCache>
                <c:ptCount val="10"/>
                <c:pt idx="0">
                  <c:v>Baker, Neville</c:v>
                </c:pt>
                <c:pt idx="1">
                  <c:v>Bishop, George</c:v>
                </c:pt>
                <c:pt idx="2">
                  <c:v>Smith, Morgan</c:v>
                </c:pt>
                <c:pt idx="3">
                  <c:v>Hurrell, Brandon</c:v>
                </c:pt>
                <c:pt idx="4">
                  <c:v>Waspe, Kevin</c:v>
                </c:pt>
                <c:pt idx="5">
                  <c:v>Francis, Benjamin</c:v>
                </c:pt>
                <c:pt idx="6">
                  <c:v>Francis, Kevin</c:v>
                </c:pt>
                <c:pt idx="7">
                  <c:v>Amps, Ryan</c:v>
                </c:pt>
                <c:pt idx="8">
                  <c:v>Bevan, Kurtis</c:v>
                </c:pt>
                <c:pt idx="9">
                  <c:v>Baker, Jasper</c:v>
                </c:pt>
              </c:strCache>
            </c:strRef>
          </c:cat>
          <c:val>
            <c:numRef>
              <c:f>'Team Stats'!$C$4:$C$13</c:f>
              <c:numCache>
                <c:formatCode>0</c:formatCode>
                <c:ptCount val="10"/>
                <c:pt idx="0">
                  <c:v>12</c:v>
                </c:pt>
                <c:pt idx="1">
                  <c:v>13</c:v>
                </c:pt>
                <c:pt idx="2">
                  <c:v>11</c:v>
                </c:pt>
                <c:pt idx="3">
                  <c:v>10</c:v>
                </c:pt>
                <c:pt idx="4">
                  <c:v>8</c:v>
                </c:pt>
                <c:pt idx="5">
                  <c:v>12</c:v>
                </c:pt>
                <c:pt idx="6">
                  <c:v>6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4"/>
        <c:gapDepth val="0"/>
        <c:shape val="box"/>
        <c:axId val="288609568"/>
        <c:axId val="286805008"/>
        <c:axId val="0"/>
      </c:bar3DChart>
      <c:catAx>
        <c:axId val="288609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60000"/>
                  <a:lumOff val="4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5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6805008"/>
        <c:crosses val="autoZero"/>
        <c:auto val="1"/>
        <c:lblAlgn val="ctr"/>
        <c:lblOffset val="100"/>
        <c:noMultiLvlLbl val="0"/>
      </c:catAx>
      <c:valAx>
        <c:axId val="286805008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8609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'Team Stats'!$R$3</c:f>
              <c:strCache>
                <c:ptCount val="1"/>
                <c:pt idx="0">
                  <c:v>106+ Average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f>'Team Stats'!$B$4:$B$14</c:f>
              <c:strCache>
                <c:ptCount val="10"/>
                <c:pt idx="0">
                  <c:v>Baker, Neville</c:v>
                </c:pt>
                <c:pt idx="1">
                  <c:v>Bishop, George</c:v>
                </c:pt>
                <c:pt idx="2">
                  <c:v>Smith, Morgan</c:v>
                </c:pt>
                <c:pt idx="3">
                  <c:v>Hurrell, Brandon</c:v>
                </c:pt>
                <c:pt idx="4">
                  <c:v>Waspe, Kevin</c:v>
                </c:pt>
                <c:pt idx="5">
                  <c:v>Francis, Benjamin</c:v>
                </c:pt>
                <c:pt idx="6">
                  <c:v>Francis, Kevin</c:v>
                </c:pt>
                <c:pt idx="7">
                  <c:v>Amps, Ryan</c:v>
                </c:pt>
                <c:pt idx="8">
                  <c:v>Bevan, Kurtis</c:v>
                </c:pt>
                <c:pt idx="9">
                  <c:v>Baker, Jasper</c:v>
                </c:pt>
              </c:strCache>
            </c:strRef>
          </c:cat>
          <c:val>
            <c:numRef>
              <c:f>'Team Stats'!$O$4:$O$14</c:f>
              <c:numCache>
                <c:formatCode>0</c:formatCode>
                <c:ptCount val="11"/>
                <c:pt idx="0">
                  <c:v>15</c:v>
                </c:pt>
                <c:pt idx="1">
                  <c:v>14</c:v>
                </c:pt>
                <c:pt idx="2">
                  <c:v>18</c:v>
                </c:pt>
                <c:pt idx="3">
                  <c:v>12</c:v>
                </c:pt>
                <c:pt idx="4">
                  <c:v>11</c:v>
                </c:pt>
                <c:pt idx="5">
                  <c:v>8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286805400"/>
        <c:axId val="286802656"/>
        <c:axId val="0"/>
      </c:bar3DChart>
      <c:catAx>
        <c:axId val="286805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6802656"/>
        <c:crosses val="autoZero"/>
        <c:auto val="1"/>
        <c:lblAlgn val="ctr"/>
        <c:lblOffset val="100"/>
        <c:noMultiLvlLbl val="0"/>
      </c:catAx>
      <c:valAx>
        <c:axId val="286802656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6805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'Team Stats'!$N$3</c:f>
              <c:strCache>
                <c:ptCount val="1"/>
                <c:pt idx="0">
                  <c:v>Highest Out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'Team Stats'!$B$4:$B$14</c:f>
              <c:strCache>
                <c:ptCount val="10"/>
                <c:pt idx="0">
                  <c:v>Baker, Neville</c:v>
                </c:pt>
                <c:pt idx="1">
                  <c:v>Bishop, George</c:v>
                </c:pt>
                <c:pt idx="2">
                  <c:v>Smith, Morgan</c:v>
                </c:pt>
                <c:pt idx="3">
                  <c:v>Hurrell, Brandon</c:v>
                </c:pt>
                <c:pt idx="4">
                  <c:v>Waspe, Kevin</c:v>
                </c:pt>
                <c:pt idx="5">
                  <c:v>Francis, Benjamin</c:v>
                </c:pt>
                <c:pt idx="6">
                  <c:v>Francis, Kevin</c:v>
                </c:pt>
                <c:pt idx="7">
                  <c:v>Amps, Ryan</c:v>
                </c:pt>
                <c:pt idx="8">
                  <c:v>Bevan, Kurtis</c:v>
                </c:pt>
                <c:pt idx="9">
                  <c:v>Baker, Jasper</c:v>
                </c:pt>
              </c:strCache>
            </c:strRef>
          </c:cat>
          <c:val>
            <c:numRef>
              <c:f>'Team Stats'!$L$4:$L$14</c:f>
              <c:numCache>
                <c:formatCode>0</c:formatCode>
                <c:ptCount val="11"/>
                <c:pt idx="0">
                  <c:v>1</c:v>
                </c:pt>
                <c:pt idx="2">
                  <c:v>1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86803440"/>
        <c:axId val="288346632"/>
      </c:lineChart>
      <c:catAx>
        <c:axId val="28680344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8346632"/>
        <c:crosses val="autoZero"/>
        <c:auto val="1"/>
        <c:lblAlgn val="ctr"/>
        <c:lblOffset val="100"/>
        <c:noMultiLvlLbl val="0"/>
      </c:catAx>
      <c:valAx>
        <c:axId val="28834663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6803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5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70000"/>
        </a:schemeClr>
      </a:solidFill>
    </cs:spPr>
    <cs:defRPr sz="900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lumMod val="20000"/>
          <a:lumOff val="8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lumMod val="20000"/>
          <a:lumOff val="80000"/>
        </a:schemeClr>
      </a:solidFill>
      <a:sp3d/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>
      <cs:styleClr val="0"/>
    </cs:fillRef>
    <cs:effectRef idx="0"/>
    <cs:fontRef idx="minor">
      <a:schemeClr val="dk1"/>
    </cs:fontRef>
    <cs:spPr>
      <a:solidFill>
        <a:schemeClr val="phClr">
          <a:alpha val="30000"/>
        </a:schemeClr>
      </a:solidFill>
      <a:sp3d/>
    </cs:spPr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lumMod val="60000"/>
            <a:lumOff val="40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lumMod val="50000"/>
            <a:lumOff val="5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14</xdr:row>
      <xdr:rowOff>14287</xdr:rowOff>
    </xdr:from>
    <xdr:to>
      <xdr:col>4</xdr:col>
      <xdr:colOff>466725</xdr:colOff>
      <xdr:row>27</xdr:row>
      <xdr:rowOff>109537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523875</xdr:colOff>
      <xdr:row>14</xdr:row>
      <xdr:rowOff>14287</xdr:rowOff>
    </xdr:from>
    <xdr:to>
      <xdr:col>7</xdr:col>
      <xdr:colOff>952500</xdr:colOff>
      <xdr:row>27</xdr:row>
      <xdr:rowOff>109537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1066800</xdr:colOff>
      <xdr:row>13</xdr:row>
      <xdr:rowOff>242887</xdr:rowOff>
    </xdr:from>
    <xdr:to>
      <xdr:col>11</xdr:col>
      <xdr:colOff>857250</xdr:colOff>
      <xdr:row>27</xdr:row>
      <xdr:rowOff>90487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5" name="Table5" displayName="Table5" ref="B3:R13" totalsRowShown="0" headerRowDxfId="21" dataDxfId="19" headerRowBorderDxfId="20" tableBorderDxfId="18" totalsRowBorderDxfId="17">
  <autoFilter ref="B3:R13"/>
  <sortState ref="B4:R13">
    <sortCondition descending="1" ref="F3:F13"/>
  </sortState>
  <tableColumns count="17">
    <tableColumn id="1" name="Players Name" dataDxfId="16" dataCellStyle="Normal"/>
    <tableColumn id="51" name="Games Played" dataDxfId="15" dataCellStyle="40% - Accent5">
      <calculatedColumnFormula>Table5[[#This Row],[Singles Games]]+Table5[[#This Row],[Doubles Games]]</calculatedColumnFormula>
    </tableColumn>
    <tableColumn id="52" name="Singles Games" dataDxfId="14" dataCellStyle="40% - Accent5"/>
    <tableColumn id="3" name="Doubles Games" dataDxfId="13" dataCellStyle="40% - Accent5"/>
    <tableColumn id="54" name="Games Won" dataDxfId="12" dataCellStyle="40% - Accent5"/>
    <tableColumn id="55" name="Games Lost" dataDxfId="11" dataCellStyle="40% - Accent5"/>
    <tableColumn id="56" name="Legs Won" dataDxfId="10" dataCellStyle="40% - Accent5"/>
    <tableColumn id="57" name="Legs Lost" dataDxfId="9" dataCellStyle="40% - Accent5"/>
    <tableColumn id="10" name="Legs Difference" dataDxfId="8" dataCellStyle="40% - Accent5">
      <calculatedColumnFormula>Table5[[#This Row],[Legs Won]]-Table5[[#This Row],[Legs Lost]]</calculatedColumnFormula>
    </tableColumn>
    <tableColumn id="11" name="Legs diff/Games Played" dataDxfId="7" dataCellStyle="40% - Accent5">
      <calculatedColumnFormula>Table5[[#This Row],[Legs Difference]]/Table5[[#This Row],[Games Played]]</calculatedColumnFormula>
    </tableColumn>
    <tableColumn id="4" name="&lt;18 Dart Leg" dataDxfId="6" dataCellStyle="40% - Accent5"/>
    <tableColumn id="2" name="Minimum Darts Out" dataDxfId="5" dataCellStyle="40% - Accent5"/>
    <tableColumn id="62" name="Highest Out" dataDxfId="4" dataCellStyle="40% - Accent5"/>
    <tableColumn id="63" name="106+" dataDxfId="3" dataCellStyle="40% - Accent5"/>
    <tableColumn id="5" name="136+" dataDxfId="2" dataCellStyle="40% - Accent5"/>
    <tableColumn id="13" name="180" dataDxfId="1" dataCellStyle="40% - Accent5"/>
    <tableColumn id="12" name="106+ Average" dataDxfId="0" dataCellStyle="Percent">
      <calculatedColumnFormula>Table5[[#This Row],[106+]]/Table5[[#This Row],[Games Played]]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tabSelected="1" workbookViewId="0">
      <selection activeCell="F7" sqref="F7"/>
    </sheetView>
  </sheetViews>
  <sheetFormatPr defaultRowHeight="15" x14ac:dyDescent="0.25"/>
  <cols>
    <col min="1" max="4" width="20.7109375" customWidth="1"/>
    <col min="5" max="11" width="20.7109375" style="1" customWidth="1"/>
    <col min="12" max="26" width="20.7109375" customWidth="1"/>
  </cols>
  <sheetData>
    <row r="1" spans="1:18" ht="20.100000000000001" customHeight="1" x14ac:dyDescent="0.25">
      <c r="A1" t="s">
        <v>27</v>
      </c>
      <c r="C1" s="3"/>
    </row>
    <row r="2" spans="1:18" ht="20.100000000000001" customHeight="1" x14ac:dyDescent="0.25">
      <c r="B2" s="2"/>
    </row>
    <row r="3" spans="1:18" s="8" customFormat="1" ht="20.100000000000001" customHeight="1" thickBot="1" x14ac:dyDescent="0.3">
      <c r="B3" s="6" t="s">
        <v>0</v>
      </c>
      <c r="C3" s="11" t="s">
        <v>5</v>
      </c>
      <c r="D3" s="11" t="s">
        <v>12</v>
      </c>
      <c r="E3" s="11" t="s">
        <v>13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14</v>
      </c>
      <c r="K3" s="11" t="s">
        <v>15</v>
      </c>
      <c r="L3" s="11" t="s">
        <v>21</v>
      </c>
      <c r="M3" s="11" t="s">
        <v>20</v>
      </c>
      <c r="N3" s="7" t="s">
        <v>10</v>
      </c>
      <c r="O3" s="7" t="s">
        <v>11</v>
      </c>
      <c r="P3" s="7" t="s">
        <v>23</v>
      </c>
      <c r="Q3" s="7" t="s">
        <v>17</v>
      </c>
      <c r="R3" s="7" t="s">
        <v>16</v>
      </c>
    </row>
    <row r="4" spans="1:18" ht="20.100000000000001" customHeight="1" thickBot="1" x14ac:dyDescent="0.3">
      <c r="A4" s="10">
        <v>1</v>
      </c>
      <c r="B4" s="5" t="s">
        <v>22</v>
      </c>
      <c r="C4" s="12">
        <f>Table5[[#This Row],[Singles Games]]+Table5[[#This Row],[Doubles Games]]</f>
        <v>12</v>
      </c>
      <c r="D4" s="12">
        <v>12</v>
      </c>
      <c r="E4" s="12"/>
      <c r="F4" s="12">
        <v>12</v>
      </c>
      <c r="G4" s="12"/>
      <c r="H4" s="12">
        <v>36</v>
      </c>
      <c r="I4" s="12">
        <v>1</v>
      </c>
      <c r="J4" s="12">
        <f>Table5[[#This Row],[Legs Won]]-Table5[[#This Row],[Legs Lost]]</f>
        <v>35</v>
      </c>
      <c r="K4" s="13">
        <f>Table5[[#This Row],[Legs Difference]]/Table5[[#This Row],[Games Played]]</f>
        <v>2.9166666666666665</v>
      </c>
      <c r="L4" s="12">
        <v>1</v>
      </c>
      <c r="M4" s="12">
        <v>15</v>
      </c>
      <c r="N4" s="12">
        <v>116</v>
      </c>
      <c r="O4" s="12">
        <v>15</v>
      </c>
      <c r="P4" s="12">
        <v>9</v>
      </c>
      <c r="Q4" s="12">
        <v>2</v>
      </c>
      <c r="R4" s="14">
        <f>Table5[[#This Row],[106+]]/Table5[[#This Row],[Games Played]]</f>
        <v>1.25</v>
      </c>
    </row>
    <row r="5" spans="1:18" ht="20.100000000000001" customHeight="1" thickBot="1" x14ac:dyDescent="0.3">
      <c r="A5" s="10">
        <v>2</v>
      </c>
      <c r="B5" s="4" t="s">
        <v>3</v>
      </c>
      <c r="C5" s="12">
        <f>Table5[[#This Row],[Singles Games]]+Table5[[#This Row],[Doubles Games]]</f>
        <v>13</v>
      </c>
      <c r="D5" s="12">
        <v>12</v>
      </c>
      <c r="E5" s="12">
        <v>1</v>
      </c>
      <c r="F5" s="12">
        <v>11</v>
      </c>
      <c r="G5" s="12">
        <v>2</v>
      </c>
      <c r="H5" s="12">
        <v>34</v>
      </c>
      <c r="I5" s="12">
        <v>15</v>
      </c>
      <c r="J5" s="9">
        <f>Table5[[#This Row],[Legs Won]]-Table5[[#This Row],[Legs Lost]]</f>
        <v>19</v>
      </c>
      <c r="K5" s="13">
        <f>Table5[[#This Row],[Legs Difference]]/Table5[[#This Row],[Games Played]]</f>
        <v>1.4615384615384615</v>
      </c>
      <c r="L5" s="17"/>
      <c r="M5" s="12"/>
      <c r="N5" s="12"/>
      <c r="O5" s="12">
        <v>14</v>
      </c>
      <c r="P5" s="12">
        <v>5</v>
      </c>
      <c r="Q5" s="12"/>
      <c r="R5" s="14">
        <f>Table5[[#This Row],[106+]]/Table5[[#This Row],[Games Played]]</f>
        <v>1.0769230769230769</v>
      </c>
    </row>
    <row r="6" spans="1:18" ht="20.100000000000001" customHeight="1" thickBot="1" x14ac:dyDescent="0.3">
      <c r="A6" s="10">
        <v>3</v>
      </c>
      <c r="B6" s="5" t="s">
        <v>18</v>
      </c>
      <c r="C6" s="12">
        <f>Table5[[#This Row],[Singles Games]]+Table5[[#This Row],[Doubles Games]]</f>
        <v>11</v>
      </c>
      <c r="D6" s="12">
        <v>10</v>
      </c>
      <c r="E6" s="12">
        <v>1</v>
      </c>
      <c r="F6" s="12">
        <v>10</v>
      </c>
      <c r="G6" s="12">
        <v>1</v>
      </c>
      <c r="H6" s="12">
        <v>30</v>
      </c>
      <c r="I6" s="12">
        <v>6</v>
      </c>
      <c r="J6" s="9">
        <f>Table5[[#This Row],[Legs Won]]-Table5[[#This Row],[Legs Lost]]</f>
        <v>24</v>
      </c>
      <c r="K6" s="13">
        <f>Table5[[#This Row],[Legs Difference]]/Table5[[#This Row],[Games Played]]</f>
        <v>2.1818181818181817</v>
      </c>
      <c r="L6" s="12">
        <v>1</v>
      </c>
      <c r="M6" s="12">
        <v>12</v>
      </c>
      <c r="N6" s="12">
        <v>96</v>
      </c>
      <c r="O6" s="12">
        <v>18</v>
      </c>
      <c r="P6" s="12">
        <v>8</v>
      </c>
      <c r="Q6" s="12">
        <v>2</v>
      </c>
      <c r="R6" s="14">
        <f>Table5[[#This Row],[106+]]/Table5[[#This Row],[Games Played]]</f>
        <v>1.6363636363636365</v>
      </c>
    </row>
    <row r="7" spans="1:18" ht="20.100000000000001" customHeight="1" thickBot="1" x14ac:dyDescent="0.3">
      <c r="A7" s="10">
        <v>4</v>
      </c>
      <c r="B7" s="5" t="s">
        <v>4</v>
      </c>
      <c r="C7" s="12">
        <f>Table5[[#This Row],[Singles Games]]+Table5[[#This Row],[Doubles Games]]</f>
        <v>10</v>
      </c>
      <c r="D7" s="12">
        <v>10</v>
      </c>
      <c r="E7" s="12"/>
      <c r="F7" s="12">
        <v>7</v>
      </c>
      <c r="G7" s="12">
        <v>3</v>
      </c>
      <c r="H7" s="12">
        <v>25</v>
      </c>
      <c r="I7" s="12">
        <v>17</v>
      </c>
      <c r="J7" s="9">
        <f>Table5[[#This Row],[Legs Won]]-Table5[[#This Row],[Legs Lost]]</f>
        <v>8</v>
      </c>
      <c r="K7" s="13">
        <f>Table5[[#This Row],[Legs Difference]]/Table5[[#This Row],[Games Played]]</f>
        <v>0.8</v>
      </c>
      <c r="L7" s="12"/>
      <c r="M7" s="12"/>
      <c r="N7" s="12"/>
      <c r="O7" s="12">
        <v>12</v>
      </c>
      <c r="P7" s="12">
        <v>6</v>
      </c>
      <c r="Q7" s="12">
        <v>3</v>
      </c>
      <c r="R7" s="14">
        <f>Table5[[#This Row],[106+]]/Table5[[#This Row],[Games Played]]</f>
        <v>1.2</v>
      </c>
    </row>
    <row r="8" spans="1:18" ht="20.100000000000001" customHeight="1" thickBot="1" x14ac:dyDescent="0.3">
      <c r="A8" s="10">
        <v>5</v>
      </c>
      <c r="B8" s="5" t="s">
        <v>26</v>
      </c>
      <c r="C8" s="12">
        <f>Table5[[#This Row],[Singles Games]]+Table5[[#This Row],[Doubles Games]]</f>
        <v>8</v>
      </c>
      <c r="D8" s="12">
        <v>7</v>
      </c>
      <c r="E8" s="12">
        <v>1</v>
      </c>
      <c r="F8" s="12">
        <v>6</v>
      </c>
      <c r="G8" s="12">
        <v>2</v>
      </c>
      <c r="H8" s="12">
        <v>19</v>
      </c>
      <c r="I8" s="12">
        <v>10</v>
      </c>
      <c r="J8" s="9">
        <f>Table5[[#This Row],[Legs Won]]-Table5[[#This Row],[Legs Lost]]</f>
        <v>9</v>
      </c>
      <c r="K8" s="13">
        <f>Table5[[#This Row],[Legs Difference]]/Table5[[#This Row],[Games Played]]</f>
        <v>1.125</v>
      </c>
      <c r="L8" s="12"/>
      <c r="M8" s="12"/>
      <c r="N8" s="12"/>
      <c r="O8" s="12">
        <v>11</v>
      </c>
      <c r="P8" s="12">
        <v>5</v>
      </c>
      <c r="Q8" s="12"/>
      <c r="R8" s="14">
        <f>Table5[[#This Row],[106+]]/Table5[[#This Row],[Games Played]]</f>
        <v>1.375</v>
      </c>
    </row>
    <row r="9" spans="1:18" ht="20.100000000000001" customHeight="1" thickBot="1" x14ac:dyDescent="0.3">
      <c r="A9" s="10">
        <v>6</v>
      </c>
      <c r="B9" s="4" t="s">
        <v>1</v>
      </c>
      <c r="C9" s="12">
        <f>Table5[[#This Row],[Singles Games]]+Table5[[#This Row],[Doubles Games]]</f>
        <v>12</v>
      </c>
      <c r="D9" s="12">
        <v>11</v>
      </c>
      <c r="E9" s="12">
        <v>1</v>
      </c>
      <c r="F9" s="12">
        <v>5</v>
      </c>
      <c r="G9" s="12">
        <v>7</v>
      </c>
      <c r="H9" s="12">
        <v>24</v>
      </c>
      <c r="I9" s="12">
        <v>25</v>
      </c>
      <c r="J9" s="9">
        <f>Table5[[#This Row],[Legs Won]]-Table5[[#This Row],[Legs Lost]]</f>
        <v>-1</v>
      </c>
      <c r="K9" s="13">
        <f>Table5[[#This Row],[Legs Difference]]/Table5[[#This Row],[Games Played]]</f>
        <v>-8.3333333333333329E-2</v>
      </c>
      <c r="L9" s="12"/>
      <c r="M9" s="12"/>
      <c r="N9" s="12">
        <v>96</v>
      </c>
      <c r="O9" s="12">
        <v>8</v>
      </c>
      <c r="P9" s="12">
        <v>4</v>
      </c>
      <c r="Q9" s="12"/>
      <c r="R9" s="14">
        <f>Table5[[#This Row],[106+]]/Table5[[#This Row],[Games Played]]</f>
        <v>0.66666666666666663</v>
      </c>
    </row>
    <row r="10" spans="1:18" ht="20.100000000000001" customHeight="1" thickBot="1" x14ac:dyDescent="0.3">
      <c r="A10" s="10">
        <v>7</v>
      </c>
      <c r="B10" s="4" t="s">
        <v>2</v>
      </c>
      <c r="C10" s="12">
        <f>Table5[[#This Row],[Singles Games]]+Table5[[#This Row],[Doubles Games]]</f>
        <v>6</v>
      </c>
      <c r="D10" s="12">
        <v>6</v>
      </c>
      <c r="E10" s="12"/>
      <c r="F10" s="12">
        <v>3</v>
      </c>
      <c r="G10" s="12">
        <v>3</v>
      </c>
      <c r="H10" s="12">
        <v>9</v>
      </c>
      <c r="I10" s="12">
        <v>11</v>
      </c>
      <c r="J10" s="9">
        <f>Table5[[#This Row],[Legs Won]]-Table5[[#This Row],[Legs Lost]]</f>
        <v>-2</v>
      </c>
      <c r="K10" s="13">
        <f>Table5[[#This Row],[Legs Difference]]/Table5[[#This Row],[Games Played]]</f>
        <v>-0.33333333333333331</v>
      </c>
      <c r="L10" s="12"/>
      <c r="M10" s="12"/>
      <c r="N10" s="12"/>
      <c r="O10" s="12">
        <v>3</v>
      </c>
      <c r="P10" s="12">
        <v>1</v>
      </c>
      <c r="Q10" s="12"/>
      <c r="R10" s="14">
        <f>Table5[[#This Row],[106+]]/Table5[[#This Row],[Games Played]]</f>
        <v>0.5</v>
      </c>
    </row>
    <row r="11" spans="1:18" ht="20.100000000000001" customHeight="1" thickBot="1" x14ac:dyDescent="0.3">
      <c r="A11" s="10">
        <v>8</v>
      </c>
      <c r="B11" s="5" t="s">
        <v>24</v>
      </c>
      <c r="C11" s="9">
        <f>Table5[[#This Row],[Singles Games]]+Table5[[#This Row],[Doubles Games]]</f>
        <v>1</v>
      </c>
      <c r="D11" s="9">
        <v>1</v>
      </c>
      <c r="E11" s="9"/>
      <c r="F11" s="9"/>
      <c r="G11" s="9">
        <v>1</v>
      </c>
      <c r="H11" s="9">
        <v>0</v>
      </c>
      <c r="I11" s="9">
        <v>3</v>
      </c>
      <c r="J11" s="9">
        <f>Table5[[#This Row],[Legs Won]]-Table5[[#This Row],[Legs Lost]]</f>
        <v>-3</v>
      </c>
      <c r="K11" s="15">
        <f>Table5[[#This Row],[Legs Difference]]/Table5[[#This Row],[Games Played]]</f>
        <v>-3</v>
      </c>
      <c r="L11" s="12"/>
      <c r="M11" s="12"/>
      <c r="N11" s="9"/>
      <c r="O11" s="9">
        <v>1</v>
      </c>
      <c r="P11" s="12"/>
      <c r="Q11" s="12"/>
      <c r="R11" s="16">
        <f>Table5[[#This Row],[106+]]/Table5[[#This Row],[Games Played]]</f>
        <v>1</v>
      </c>
    </row>
    <row r="12" spans="1:18" ht="20.100000000000001" customHeight="1" thickBot="1" x14ac:dyDescent="0.3">
      <c r="A12" s="10">
        <v>9</v>
      </c>
      <c r="B12" s="5" t="s">
        <v>25</v>
      </c>
      <c r="C12" s="9">
        <f>Table5[[#This Row],[Singles Games]]+Table5[[#This Row],[Doubles Games]]</f>
        <v>2</v>
      </c>
      <c r="D12" s="9">
        <v>2</v>
      </c>
      <c r="E12" s="9"/>
      <c r="F12" s="9"/>
      <c r="G12" s="9">
        <v>2</v>
      </c>
      <c r="H12" s="9">
        <v>1</v>
      </c>
      <c r="I12" s="9">
        <v>6</v>
      </c>
      <c r="J12" s="9">
        <f>Table5[[#This Row],[Legs Won]]-Table5[[#This Row],[Legs Lost]]</f>
        <v>-5</v>
      </c>
      <c r="K12" s="15">
        <f>Table5[[#This Row],[Legs Difference]]/Table5[[#This Row],[Games Played]]</f>
        <v>-2.5</v>
      </c>
      <c r="L12" s="12"/>
      <c r="M12" s="12"/>
      <c r="N12" s="9"/>
      <c r="O12" s="9">
        <v>1</v>
      </c>
      <c r="P12" s="12"/>
      <c r="Q12" s="12"/>
      <c r="R12" s="16">
        <f>Table5[[#This Row],[106+]]/Table5[[#This Row],[Games Played]]</f>
        <v>0.5</v>
      </c>
    </row>
    <row r="13" spans="1:18" ht="20.100000000000001" customHeight="1" thickBot="1" x14ac:dyDescent="0.3">
      <c r="A13" s="10">
        <v>10</v>
      </c>
      <c r="B13" s="5" t="s">
        <v>19</v>
      </c>
      <c r="C13" s="9">
        <f>Table5[[#This Row],[Singles Games]]+Table5[[#This Row],[Doubles Games]]</f>
        <v>2</v>
      </c>
      <c r="D13" s="9">
        <v>2</v>
      </c>
      <c r="E13" s="9"/>
      <c r="F13" s="9"/>
      <c r="G13" s="9">
        <v>2</v>
      </c>
      <c r="H13" s="9"/>
      <c r="I13" s="9">
        <v>6</v>
      </c>
      <c r="J13" s="9">
        <f>Table5[[#This Row],[Legs Won]]-Table5[[#This Row],[Legs Lost]]</f>
        <v>-6</v>
      </c>
      <c r="K13" s="15">
        <f>Table5[[#This Row],[Legs Difference]]/Table5[[#This Row],[Games Played]]</f>
        <v>-3</v>
      </c>
      <c r="L13" s="12"/>
      <c r="M13" s="12"/>
      <c r="N13" s="9"/>
      <c r="O13" s="9"/>
      <c r="P13" s="12"/>
      <c r="Q13" s="12"/>
      <c r="R13" s="16">
        <f>Table5[[#This Row],[106+]]/Table5[[#This Row],[Games Played]]</f>
        <v>0</v>
      </c>
    </row>
    <row r="14" spans="1:18" ht="20.100000000000001" customHeight="1" x14ac:dyDescent="0.25"/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Team Stats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Francis</dc:creator>
  <cp:lastModifiedBy>Benjamin Francis</cp:lastModifiedBy>
  <dcterms:created xsi:type="dcterms:W3CDTF">2013-10-29T12:41:08Z</dcterms:created>
  <dcterms:modified xsi:type="dcterms:W3CDTF">2015-09-19T10:03:52Z</dcterms:modified>
</cp:coreProperties>
</file>